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55"/>
  </bookViews>
  <sheets>
    <sheet name="社会工作" sheetId="1" r:id="rId1"/>
    <sheet name="公共事业管理（医学法学）" sheetId="3" r:id="rId2"/>
    <sheet name="行政管理" sheetId="4" r:id="rId3"/>
    <sheet name="公共事业管理" sheetId="5" r:id="rId4"/>
    <sheet name="信息管理与信息系统" sheetId="6" r:id="rId5"/>
    <sheet name="国际经济与贸易" sheetId="8" r:id="rId6"/>
    <sheet name="工商管理" sheetId="9" r:id="rId7"/>
    <sheet name="市场营销" sheetId="10" r:id="rId8"/>
    <sheet name="人力资源管理" sheetId="7" r:id="rId9"/>
    <sheet name="电子商务" sheetId="11" r:id="rId10"/>
    <sheet name="会计学" sheetId="13" r:id="rId11"/>
    <sheet name="物流管理" sheetId="12" r:id="rId12"/>
    <sheet name="会计学中美双向交流" sheetId="14" r:id="rId13"/>
  </sheets>
  <calcPr calcId="144525"/>
</workbook>
</file>

<file path=xl/sharedStrings.xml><?xml version="1.0" encoding="utf-8"?>
<sst xmlns="http://schemas.openxmlformats.org/spreadsheetml/2006/main" count="174" uniqueCount="114">
  <si>
    <t>社会工作专业</t>
  </si>
  <si>
    <r>
      <rPr>
        <sz val="13"/>
        <color theme="1"/>
        <rFont val="宋体"/>
        <charset val="134"/>
      </rPr>
      <t>社会工作概论</t>
    </r>
  </si>
  <si>
    <t>社会学概论</t>
  </si>
  <si>
    <t>社会心理学</t>
  </si>
  <si>
    <t>个案社会工作</t>
  </si>
  <si>
    <t>小组社会工作</t>
  </si>
  <si>
    <t>社区社会工作</t>
  </si>
  <si>
    <t>社会工作行政</t>
  </si>
  <si>
    <t>人类行为与社会环境</t>
  </si>
  <si>
    <t>社会政策概论</t>
  </si>
  <si>
    <t>社会保障概论</t>
  </si>
  <si>
    <t>学位绩点</t>
  </si>
  <si>
    <t xml:space="preserve"> </t>
  </si>
  <si>
    <t>注： 优=95； 良=85； 中=75； 及格=65； 补考课程只计60分</t>
  </si>
  <si>
    <t>公共事业管理（医学法学）专业</t>
  </si>
  <si>
    <t>外科学</t>
  </si>
  <si>
    <t>内科学</t>
  </si>
  <si>
    <t>刑法学</t>
  </si>
  <si>
    <t>民法学</t>
  </si>
  <si>
    <t>行政法与行政诉讼法</t>
  </si>
  <si>
    <t>民事诉讼法</t>
  </si>
  <si>
    <t>医事法学</t>
  </si>
  <si>
    <t>管理学原理</t>
  </si>
  <si>
    <t>公共事业管理</t>
  </si>
  <si>
    <t>卫生事业管理</t>
  </si>
  <si>
    <t>行政管理专业</t>
  </si>
  <si>
    <r>
      <rPr>
        <sz val="13"/>
        <color theme="1"/>
        <rFont val="宋体"/>
        <charset val="134"/>
      </rPr>
      <t>管理学原理</t>
    </r>
  </si>
  <si>
    <t>行政管理学</t>
  </si>
  <si>
    <t>公共政策学</t>
  </si>
  <si>
    <r>
      <rPr>
        <sz val="13"/>
        <color theme="1"/>
        <rFont val="宋体"/>
        <charset val="134"/>
      </rPr>
      <t>政治学原理</t>
    </r>
  </si>
  <si>
    <t>当代中国政治制度</t>
  </si>
  <si>
    <t>政府经济学</t>
  </si>
  <si>
    <t>人力资源管理与开发</t>
  </si>
  <si>
    <t>公共事业管理专业</t>
  </si>
  <si>
    <t>公共事业管理概论</t>
  </si>
  <si>
    <r>
      <rPr>
        <sz val="13"/>
        <color theme="1"/>
        <rFont val="宋体"/>
        <charset val="134"/>
      </rPr>
      <t>公共政策学</t>
    </r>
  </si>
  <si>
    <t>政治学原理</t>
  </si>
  <si>
    <t>法学概论</t>
  </si>
  <si>
    <t>西方经济学</t>
  </si>
  <si>
    <t>管理定量分析</t>
  </si>
  <si>
    <t>信息管理与信息系统专业</t>
  </si>
  <si>
    <r>
      <rPr>
        <sz val="13"/>
        <color theme="1"/>
        <rFont val="宋体"/>
        <charset val="134"/>
      </rPr>
      <t>西方经济学</t>
    </r>
  </si>
  <si>
    <t>运筹学</t>
  </si>
  <si>
    <r>
      <rPr>
        <sz val="13"/>
        <color theme="1"/>
        <rFont val="宋体"/>
        <charset val="134"/>
      </rPr>
      <t>管理信息系统</t>
    </r>
  </si>
  <si>
    <t>应用统计学</t>
  </si>
  <si>
    <t>信息管理学</t>
  </si>
  <si>
    <t>数据结构</t>
  </si>
  <si>
    <t>数据库原理与应用</t>
  </si>
  <si>
    <t>计算机网络</t>
  </si>
  <si>
    <t>信息存储与检索</t>
  </si>
  <si>
    <t>国际经济与贸易专业</t>
  </si>
  <si>
    <t>微观经济学</t>
  </si>
  <si>
    <t>宏观经济学</t>
  </si>
  <si>
    <t>货币银行学</t>
  </si>
  <si>
    <t>国际贸易理论</t>
  </si>
  <si>
    <t>国际金融</t>
  </si>
  <si>
    <t>国际商法</t>
  </si>
  <si>
    <t>国际贸易实务</t>
  </si>
  <si>
    <t>国际结算</t>
  </si>
  <si>
    <t>外贸函电与单证</t>
  </si>
  <si>
    <t>电子商务</t>
  </si>
  <si>
    <t>财政学</t>
  </si>
  <si>
    <t>工商管理专业</t>
  </si>
  <si>
    <t>组织行为学</t>
  </si>
  <si>
    <t>会计学原理</t>
  </si>
  <si>
    <t>财务管理</t>
  </si>
  <si>
    <t>市场营销</t>
  </si>
  <si>
    <t>人力资源管理</t>
  </si>
  <si>
    <t>战略管理</t>
  </si>
  <si>
    <t>生产与运作管理</t>
  </si>
  <si>
    <t>创业学</t>
  </si>
  <si>
    <t>公司治理</t>
  </si>
  <si>
    <t>市场营销专业</t>
  </si>
  <si>
    <t>国际市场营销</t>
  </si>
  <si>
    <t>服务营销</t>
  </si>
  <si>
    <t>消费者行为学</t>
  </si>
  <si>
    <t>品牌管理</t>
  </si>
  <si>
    <t>现代推销学</t>
  </si>
  <si>
    <t>销售管理</t>
  </si>
  <si>
    <t>市场调查与预测</t>
  </si>
  <si>
    <t>营销战略管理</t>
  </si>
  <si>
    <t>人力资源管理专业</t>
  </si>
  <si>
    <t>人力资源规划</t>
  </si>
  <si>
    <t>劳动法</t>
  </si>
  <si>
    <t>招牌与人员测评</t>
  </si>
  <si>
    <t>绩效管理</t>
  </si>
  <si>
    <t>薪酬与福利</t>
  </si>
  <si>
    <t>培训与人力资源开发</t>
  </si>
  <si>
    <t>电子商务专业</t>
  </si>
  <si>
    <t>统计学</t>
  </si>
  <si>
    <t>数据库技术</t>
  </si>
  <si>
    <t>电子商务系统分析与设计</t>
  </si>
  <si>
    <t>网络营销</t>
  </si>
  <si>
    <t>网络支付与结算</t>
  </si>
  <si>
    <t>供应链与物流管理</t>
  </si>
  <si>
    <t>客户关系管理</t>
  </si>
  <si>
    <t>电子商务网站设计</t>
  </si>
  <si>
    <t>管理信息系统</t>
  </si>
  <si>
    <t>会计学专业</t>
  </si>
  <si>
    <t>基础会计</t>
  </si>
  <si>
    <t>中级财务会计</t>
  </si>
  <si>
    <t>高级财务会计</t>
  </si>
  <si>
    <t>成本会计</t>
  </si>
  <si>
    <t>管理会计</t>
  </si>
  <si>
    <t>审计学</t>
  </si>
  <si>
    <t>会计电算化</t>
  </si>
  <si>
    <t>物流管理专业</t>
  </si>
  <si>
    <t>物流学</t>
  </si>
  <si>
    <t>供应链管理</t>
  </si>
  <si>
    <t>仓储管理</t>
  </si>
  <si>
    <t>运输管理</t>
  </si>
  <si>
    <t>采购管理</t>
  </si>
  <si>
    <t>物流运作管理</t>
  </si>
  <si>
    <t>会计学（中美大学生双向交流项目）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</si>
</sst>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3"/>
      <color theme="1"/>
      <name val="宋体"/>
      <charset val="134"/>
    </font>
    <font>
      <sz val="13"/>
      <color theme="1"/>
      <name val="Times New Roman"/>
      <charset val="134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3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1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9" borderId="7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/>
    </xf>
    <xf numFmtId="0" fontId="3" fillId="0" borderId="0" xfId="49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K3" sqref="K3"/>
    </sheetView>
  </sheetViews>
  <sheetFormatPr defaultColWidth="9" defaultRowHeight="16.5" outlineLevelRow="6"/>
  <cols>
    <col min="1" max="1" width="13.625" style="5" customWidth="1"/>
    <col min="2" max="2" width="12.125" style="5" customWidth="1"/>
    <col min="3" max="3" width="13.375" style="5" customWidth="1"/>
    <col min="4" max="4" width="16" style="5" customWidth="1"/>
    <col min="5" max="5" width="14.25" style="5" customWidth="1"/>
    <col min="6" max="6" width="15.5" style="5" customWidth="1"/>
    <col min="7" max="7" width="14" style="5" customWidth="1"/>
    <col min="8" max="8" width="22.125" style="5" customWidth="1"/>
    <col min="9" max="9" width="14.375" style="5" customWidth="1"/>
    <col min="10" max="10" width="13.375" style="5" customWidth="1"/>
    <col min="11" max="11" width="11.75" style="5" customWidth="1"/>
    <col min="12" max="12" width="12.5" style="5" customWidth="1"/>
    <col min="13" max="16384" width="9" style="5"/>
  </cols>
  <sheetData>
    <row r="1" ht="21" customHeight="1" spans="1:11">
      <c r="A1" s="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4" customHeight="1" spans="1:11">
      <c r="A2" s="4" t="s">
        <v>1</v>
      </c>
      <c r="B2" s="19" t="s">
        <v>2</v>
      </c>
      <c r="C2" s="19" t="s">
        <v>3</v>
      </c>
      <c r="D2" s="3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8" t="s">
        <v>11</v>
      </c>
    </row>
    <row r="3" ht="24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9">
        <f>(SUM((A3-50)/10*3,(B3-50)/10*3,(C3-50)/10*3,(D3-50)/10*4,(E3-50)/10*5,(F3-50)/10*5,(G3-50)/10*5,(H3-50)/10*3,(I3-50)/10*3,(J3-50)/10*3))/37</f>
        <v>-5</v>
      </c>
      <c r="L3" s="28" t="s">
        <v>12</v>
      </c>
    </row>
    <row r="7" ht="30.75" customHeight="1" spans="1:11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mergeCells count="2">
    <mergeCell ref="A1:K1"/>
    <mergeCell ref="A7:K7"/>
  </mergeCells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L4" sqref="L4"/>
    </sheetView>
  </sheetViews>
  <sheetFormatPr defaultColWidth="9" defaultRowHeight="13.5" outlineLevelRow="5"/>
  <cols>
    <col min="1" max="1" width="11" customWidth="1"/>
    <col min="2" max="2" width="12.625" customWidth="1"/>
    <col min="3" max="3" width="8.125" customWidth="1"/>
    <col min="4" max="4" width="10.875" customWidth="1"/>
    <col min="5" max="5" width="23.375" customWidth="1"/>
    <col min="6" max="6" width="10.75" customWidth="1"/>
    <col min="7" max="8" width="17.25" customWidth="1"/>
    <col min="9" max="9" width="12.875" customWidth="1"/>
    <col min="10" max="10" width="15.625" customWidth="1"/>
    <col min="11" max="11" width="11.875" customWidth="1"/>
    <col min="12" max="12" width="10.75" customWidth="1"/>
  </cols>
  <sheetData>
    <row r="1" s="5" customFormat="1" ht="24.95" customHeight="1" spans="1:12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5" customFormat="1" ht="24.95" customHeight="1" spans="1:12">
      <c r="A2" s="16" t="s">
        <v>51</v>
      </c>
      <c r="B2" s="17" t="s">
        <v>22</v>
      </c>
      <c r="C2" s="17" t="s">
        <v>89</v>
      </c>
      <c r="D2" s="17" t="s">
        <v>90</v>
      </c>
      <c r="E2" s="17" t="s">
        <v>91</v>
      </c>
      <c r="F2" s="17" t="s">
        <v>92</v>
      </c>
      <c r="G2" s="17" t="s">
        <v>93</v>
      </c>
      <c r="H2" s="17" t="s">
        <v>94</v>
      </c>
      <c r="I2" s="17" t="s">
        <v>95</v>
      </c>
      <c r="J2" s="18" t="s">
        <v>96</v>
      </c>
      <c r="K2" s="18" t="s">
        <v>97</v>
      </c>
      <c r="L2" s="8" t="s">
        <v>11</v>
      </c>
    </row>
    <row r="3" s="5" customFormat="1" ht="24.95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9"/>
      <c r="L3" s="9">
        <f>(SUM((A3-50)/10*3,(B3-50)/10*3,(C3-50)/10*3,(D3-50)/10*2.5,(E3-50)/10*2.5,(F3-50)/10*2.5,(G3-50)/10*2,(H3-50)/10*3,(I3-50)/10*2,(J3-50)/10*2.5,(K3-50)/10*2.5))/28.5</f>
        <v>-5</v>
      </c>
    </row>
    <row r="6" ht="28.5" customHeight="1" spans="1:11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mergeCells count="2">
    <mergeCell ref="A1:L1"/>
    <mergeCell ref="A6:K6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A2" sqref="A2:K3"/>
    </sheetView>
  </sheetViews>
  <sheetFormatPr defaultColWidth="9" defaultRowHeight="13.5" outlineLevelRow="6"/>
  <cols>
    <col min="1" max="3" width="12.625" customWidth="1"/>
    <col min="4" max="4" width="13.75" customWidth="1"/>
    <col min="5" max="5" width="15.625" customWidth="1"/>
    <col min="6" max="6" width="12" customWidth="1"/>
    <col min="7" max="7" width="11.25" customWidth="1"/>
    <col min="8" max="9" width="10.25" customWidth="1"/>
    <col min="10" max="10" width="11.875" customWidth="1"/>
    <col min="11" max="11" width="10.75" customWidth="1"/>
  </cols>
  <sheetData>
    <row r="1" ht="24.95" customHeight="1" spans="1:11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95" customHeight="1" spans="1:11">
      <c r="A2" s="2" t="s">
        <v>51</v>
      </c>
      <c r="B2" s="3" t="s">
        <v>22</v>
      </c>
      <c r="C2" s="2" t="s">
        <v>99</v>
      </c>
      <c r="D2" s="2" t="s">
        <v>100</v>
      </c>
      <c r="E2" s="3" t="s">
        <v>101</v>
      </c>
      <c r="F2" s="2" t="s">
        <v>102</v>
      </c>
      <c r="G2" s="2" t="s">
        <v>103</v>
      </c>
      <c r="H2" s="2" t="s">
        <v>65</v>
      </c>
      <c r="I2" s="2" t="s">
        <v>104</v>
      </c>
      <c r="J2" s="2" t="s">
        <v>105</v>
      </c>
      <c r="K2" s="8" t="s">
        <v>11</v>
      </c>
    </row>
    <row r="3" ht="24.95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9">
        <f>(SUM((A3-50)/10*3,(B3-50)/10*3,(C3-50)/10*3,(D3-50)/10*3,(E3-50)/10*3,(F3-50)/10*3,(G3-50)/10*3,(H3-50)/10*3,(I3-50)/10*3,(J3-50)/10*2)/29)</f>
        <v>-5</v>
      </c>
    </row>
    <row r="7" ht="26.25" customHeight="1" spans="1:13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</sheetData>
  <mergeCells count="2">
    <mergeCell ref="A1:K1"/>
    <mergeCell ref="A7:M7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M10" sqref="M10"/>
    </sheetView>
  </sheetViews>
  <sheetFormatPr defaultColWidth="9" defaultRowHeight="13.5" outlineLevelRow="7"/>
  <cols>
    <col min="1" max="2" width="12.625" customWidth="1"/>
    <col min="3" max="3" width="10.125" customWidth="1"/>
    <col min="4" max="4" width="10.25" customWidth="1"/>
    <col min="5" max="5" width="11.5" customWidth="1"/>
    <col min="6" max="6" width="14.75" customWidth="1"/>
    <col min="7" max="7" width="11.25" customWidth="1"/>
    <col min="8" max="8" width="11.375" customWidth="1"/>
    <col min="9" max="9" width="12.625" customWidth="1"/>
    <col min="10" max="10" width="14.375" customWidth="1"/>
    <col min="11" max="11" width="10.75" customWidth="1"/>
  </cols>
  <sheetData>
    <row r="1" ht="24.95" customHeight="1" spans="1:11">
      <c r="A1" s="11" t="s">
        <v>106</v>
      </c>
      <c r="B1" s="12"/>
      <c r="C1" s="12"/>
      <c r="D1" s="12"/>
      <c r="E1" s="12"/>
      <c r="F1" s="12"/>
      <c r="G1" s="12"/>
      <c r="H1" s="12"/>
      <c r="I1" s="12"/>
      <c r="J1" s="12"/>
      <c r="K1" s="14"/>
    </row>
    <row r="2" ht="24.95" customHeight="1" spans="1:11">
      <c r="A2" s="2" t="s">
        <v>51</v>
      </c>
      <c r="B2" s="2" t="s">
        <v>22</v>
      </c>
      <c r="C2" s="2" t="s">
        <v>89</v>
      </c>
      <c r="D2" s="2" t="s">
        <v>42</v>
      </c>
      <c r="E2" s="2" t="s">
        <v>107</v>
      </c>
      <c r="F2" s="13" t="s">
        <v>108</v>
      </c>
      <c r="G2" s="2" t="s">
        <v>109</v>
      </c>
      <c r="H2" s="2" t="s">
        <v>110</v>
      </c>
      <c r="I2" s="15" t="s">
        <v>111</v>
      </c>
      <c r="J2" s="15" t="s">
        <v>112</v>
      </c>
      <c r="K2" s="8" t="s">
        <v>11</v>
      </c>
    </row>
    <row r="3" ht="24.95" customHeight="1" spans="1:11">
      <c r="A3" s="4"/>
      <c r="B3" s="4"/>
      <c r="C3" s="4"/>
      <c r="D3" s="4"/>
      <c r="E3" s="4"/>
      <c r="F3" s="4"/>
      <c r="G3" s="4"/>
      <c r="H3" s="4"/>
      <c r="I3" s="9"/>
      <c r="J3" s="4"/>
      <c r="K3" s="9">
        <f>(SUM((A3-50)/10*3,(B3-50)/10*3,(C3-50)/10*3,(D3-50)/10*3,(E3-50)/10*3,(F3-50)/10*3,(G3-50)/10*3,(H3-50)/10*3,(I3-50)/10*3,(J3-50)/10*3))/30</f>
        <v>-5</v>
      </c>
    </row>
    <row r="8" ht="23.25" customHeight="1" spans="1:11">
      <c r="A8" s="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</row>
  </sheetData>
  <mergeCells count="2">
    <mergeCell ref="A1:K1"/>
    <mergeCell ref="A8:K8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K4" sqref="K4"/>
    </sheetView>
  </sheetViews>
  <sheetFormatPr defaultColWidth="9" defaultRowHeight="13.5" outlineLevelRow="5"/>
  <cols>
    <col min="1" max="1" width="12.25" customWidth="1"/>
    <col min="2" max="2" width="13.375" customWidth="1"/>
    <col min="3" max="3" width="9.875" customWidth="1"/>
    <col min="4" max="4" width="14.625" customWidth="1"/>
    <col min="5" max="5" width="16.125" customWidth="1"/>
    <col min="6" max="6" width="12" customWidth="1"/>
    <col min="7" max="7" width="12.875" customWidth="1"/>
    <col min="8" max="8" width="11.5" customWidth="1"/>
    <col min="9" max="9" width="10.625" customWidth="1"/>
    <col min="10" max="10" width="13.375" customWidth="1"/>
    <col min="11" max="11" width="14" customWidth="1"/>
  </cols>
  <sheetData>
    <row r="1" ht="27" customHeight="1" spans="1:1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51</v>
      </c>
      <c r="B2" s="3" t="s">
        <v>22</v>
      </c>
      <c r="C2" s="2" t="s">
        <v>99</v>
      </c>
      <c r="D2" s="2" t="s">
        <v>100</v>
      </c>
      <c r="E2" s="3" t="s">
        <v>101</v>
      </c>
      <c r="F2" s="2" t="s">
        <v>102</v>
      </c>
      <c r="G2" s="2" t="s">
        <v>103</v>
      </c>
      <c r="H2" s="2" t="s">
        <v>65</v>
      </c>
      <c r="I2" s="2" t="s">
        <v>104</v>
      </c>
      <c r="J2" s="2" t="s">
        <v>105</v>
      </c>
      <c r="K2" s="8" t="s">
        <v>11</v>
      </c>
    </row>
    <row r="3" ht="30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9">
        <f>(SUM((A3-50)/10*2,(B3-50)/10*3,(C3-50)/10*3,(D3-50)/10*3,(E3-50)/10*3,(F3-50)/10*3,(G3-50)/10*3,(H3-50)/10*3,(I3-50)/10*3,(J3-50)/10*2)/28)</f>
        <v>-5</v>
      </c>
    </row>
    <row r="4" ht="16.5" spans="1:11">
      <c r="A4" s="5"/>
      <c r="B4" s="5"/>
      <c r="C4" s="5"/>
      <c r="D4" s="5"/>
      <c r="E4" s="5"/>
      <c r="F4" s="5"/>
      <c r="G4" s="5"/>
      <c r="H4" s="5"/>
      <c r="I4" s="5"/>
      <c r="J4" s="5"/>
      <c r="K4" s="10"/>
    </row>
    <row r="5" ht="16.5" spans="1:11">
      <c r="A5" s="5"/>
      <c r="B5" s="5"/>
      <c r="C5" s="5"/>
      <c r="D5" s="5"/>
      <c r="E5" s="5"/>
      <c r="F5" s="5"/>
      <c r="G5" s="5"/>
      <c r="H5" s="5"/>
      <c r="I5" s="5"/>
      <c r="J5" s="5"/>
      <c r="K5" s="10"/>
    </row>
    <row r="6" ht="18" customHeight="1" spans="1:13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</sheetData>
  <mergeCells count="2">
    <mergeCell ref="A1:K1"/>
    <mergeCell ref="A6:M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F19" sqref="F19"/>
    </sheetView>
  </sheetViews>
  <sheetFormatPr defaultColWidth="9" defaultRowHeight="13.5" outlineLevelRow="6"/>
  <cols>
    <col min="3" max="3" width="13.5" customWidth="1"/>
    <col min="5" max="5" width="22.5" customWidth="1"/>
    <col min="6" max="6" width="14.5" customWidth="1"/>
    <col min="7" max="7" width="12.5" customWidth="1"/>
    <col min="8" max="8" width="15.375" customWidth="1"/>
    <col min="9" max="10" width="14.5" customWidth="1"/>
    <col min="11" max="11" width="11.875" customWidth="1"/>
  </cols>
  <sheetData>
    <row r="1" ht="24.95" customHeight="1" spans="1:1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4.95" customHeight="1" spans="1:11">
      <c r="A2" s="2" t="s">
        <v>15</v>
      </c>
      <c r="B2" s="15" t="s">
        <v>16</v>
      </c>
      <c r="C2" s="19" t="s">
        <v>17</v>
      </c>
      <c r="D2" s="15" t="s">
        <v>18</v>
      </c>
      <c r="E2" s="22" t="s">
        <v>19</v>
      </c>
      <c r="F2" s="21" t="s">
        <v>20</v>
      </c>
      <c r="G2" s="21" t="s">
        <v>21</v>
      </c>
      <c r="H2" s="21" t="s">
        <v>22</v>
      </c>
      <c r="I2" s="2" t="s">
        <v>23</v>
      </c>
      <c r="J2" s="2" t="s">
        <v>24</v>
      </c>
      <c r="K2" s="8" t="s">
        <v>11</v>
      </c>
    </row>
    <row r="3" ht="24.95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9">
        <f>(SUM((A3-50)/10*4,(B3-50)/10*4,(C3-50)/10*3,(D3-50)/10*3,(E3-50)/10*3,(F3-50)/10*2,(G3-50)/10*3,(H3-50)/10*2,(I3-50)/10*2,(J3-50)/10*2)/28)</f>
        <v>-5</v>
      </c>
    </row>
    <row r="7" ht="30" customHeight="1" spans="1:12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</sheetData>
  <mergeCells count="2">
    <mergeCell ref="A1:K1"/>
    <mergeCell ref="A7:L7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I14" sqref="I14"/>
    </sheetView>
  </sheetViews>
  <sheetFormatPr defaultColWidth="9" defaultRowHeight="13.5" outlineLevelRow="7"/>
  <cols>
    <col min="1" max="1" width="14.625" customWidth="1"/>
    <col min="2" max="2" width="12.625" customWidth="1"/>
    <col min="3" max="3" width="14.5" customWidth="1"/>
    <col min="4" max="4" width="13.75" customWidth="1"/>
    <col min="5" max="5" width="21" customWidth="1"/>
    <col min="6" max="6" width="19.5" customWidth="1"/>
    <col min="7" max="8" width="12.625" customWidth="1"/>
    <col min="9" max="9" width="20.625" customWidth="1"/>
    <col min="10" max="10" width="10.75" customWidth="1"/>
  </cols>
  <sheetData>
    <row r="1" ht="24.95" customHeight="1" spans="1:10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ht="24.95" customHeight="1" spans="1:10">
      <c r="A2" s="4" t="s">
        <v>26</v>
      </c>
      <c r="B2" s="2" t="s">
        <v>27</v>
      </c>
      <c r="C2" s="2" t="s">
        <v>28</v>
      </c>
      <c r="D2" s="4" t="s">
        <v>29</v>
      </c>
      <c r="E2" s="19" t="s">
        <v>19</v>
      </c>
      <c r="F2" s="2" t="s">
        <v>30</v>
      </c>
      <c r="G2" s="2" t="s">
        <v>2</v>
      </c>
      <c r="H2" s="2" t="s">
        <v>31</v>
      </c>
      <c r="I2" s="19" t="s">
        <v>32</v>
      </c>
      <c r="J2" s="8" t="s">
        <v>11</v>
      </c>
    </row>
    <row r="3" ht="24.95" customHeight="1" spans="1:10">
      <c r="A3" s="4"/>
      <c r="B3" s="4"/>
      <c r="C3" s="4"/>
      <c r="D3" s="4"/>
      <c r="E3" s="4"/>
      <c r="F3" s="4"/>
      <c r="G3" s="4"/>
      <c r="H3" s="4"/>
      <c r="I3" s="4"/>
      <c r="J3" s="9">
        <f>(SUM((A3-50)/10*3,(B3-50)/10*3,(C3-50)/10*3,(D3-50)/10*4,(E3-50)/10*3,(F3-50)/10*2,(G3-50)/10*3,(H3-50)/10*3,(I3-50)/10*3))/27</f>
        <v>-5</v>
      </c>
    </row>
    <row r="8" ht="24.75" customHeight="1" spans="1:11">
      <c r="A8" s="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</row>
  </sheetData>
  <mergeCells count="2">
    <mergeCell ref="A1:J1"/>
    <mergeCell ref="A8:K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K12" sqref="K12"/>
    </sheetView>
  </sheetViews>
  <sheetFormatPr defaultColWidth="9" defaultRowHeight="13.5" outlineLevelRow="6"/>
  <cols>
    <col min="1" max="1" width="12.875" customWidth="1"/>
    <col min="2" max="2" width="18.75" customWidth="1"/>
    <col min="3" max="5" width="12.625" customWidth="1"/>
    <col min="6" max="6" width="15" customWidth="1"/>
    <col min="7" max="7" width="15.5" customWidth="1"/>
    <col min="8" max="8" width="12.625" customWidth="1"/>
    <col min="9" max="9" width="20.125" customWidth="1"/>
    <col min="10" max="10" width="14.125" customWidth="1"/>
    <col min="11" max="11" width="12.125" customWidth="1"/>
  </cols>
  <sheetData>
    <row r="1" ht="24.95" customHeight="1" spans="1:11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4.95" customHeight="1" spans="1:11">
      <c r="A2" s="4" t="s">
        <v>26</v>
      </c>
      <c r="B2" s="19" t="s">
        <v>34</v>
      </c>
      <c r="C2" s="4" t="s">
        <v>35</v>
      </c>
      <c r="D2" s="19" t="s">
        <v>36</v>
      </c>
      <c r="E2" s="19" t="s">
        <v>37</v>
      </c>
      <c r="F2" s="19" t="s">
        <v>38</v>
      </c>
      <c r="G2" s="26" t="s">
        <v>2</v>
      </c>
      <c r="H2" s="19" t="s">
        <v>31</v>
      </c>
      <c r="I2" s="19" t="s">
        <v>32</v>
      </c>
      <c r="J2" s="19" t="s">
        <v>39</v>
      </c>
      <c r="K2" s="8" t="s">
        <v>11</v>
      </c>
    </row>
    <row r="3" ht="24.95" customHeight="1" spans="1:11">
      <c r="A3" s="4"/>
      <c r="B3" s="4"/>
      <c r="C3" s="4"/>
      <c r="D3" s="4"/>
      <c r="E3" s="4"/>
      <c r="F3" s="4"/>
      <c r="G3" s="4"/>
      <c r="H3" s="4"/>
      <c r="I3" s="4"/>
      <c r="J3" s="9"/>
      <c r="K3" s="27">
        <f>(SUM((A3-50)/10*3,(B3-50)/10*3,(C3-50)/10*3,(D3-50)/10*3,(E3-50)/10*3,(F3-50)/10*3,(G3-50)/10*3,(H3-50)/10*3,(I3-50)/10*3,(J3-50)/10*3))/30</f>
        <v>-5</v>
      </c>
    </row>
    <row r="7" ht="33.75" customHeight="1" spans="1:11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mergeCells count="2">
    <mergeCell ref="A1:K1"/>
    <mergeCell ref="A7:K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K4" sqref="K4"/>
    </sheetView>
  </sheetViews>
  <sheetFormatPr defaultColWidth="9" defaultRowHeight="13.5" outlineLevelRow="7"/>
  <cols>
    <col min="1" max="2" width="12.625" customWidth="1"/>
    <col min="3" max="3" width="7.75" customWidth="1"/>
    <col min="4" max="4" width="13.625" customWidth="1"/>
    <col min="5" max="5" width="11.25" customWidth="1"/>
    <col min="6" max="6" width="12.25" customWidth="1"/>
    <col min="7" max="7" width="9.875" customWidth="1"/>
    <col min="8" max="8" width="19.875" customWidth="1"/>
    <col min="9" max="9" width="12.625" customWidth="1"/>
    <col min="10" max="10" width="17.25" customWidth="1"/>
    <col min="11" max="11" width="10.75" customWidth="1"/>
  </cols>
  <sheetData>
    <row r="1" ht="24.95" customHeight="1" spans="1:1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95" customHeight="1" spans="1:11">
      <c r="A2" s="4" t="s">
        <v>41</v>
      </c>
      <c r="B2" s="4" t="s">
        <v>26</v>
      </c>
      <c r="C2" s="19" t="s">
        <v>42</v>
      </c>
      <c r="D2" s="4" t="s">
        <v>43</v>
      </c>
      <c r="E2" s="23" t="s">
        <v>44</v>
      </c>
      <c r="F2" s="19" t="s">
        <v>45</v>
      </c>
      <c r="G2" s="19" t="s">
        <v>46</v>
      </c>
      <c r="H2" s="19" t="s">
        <v>47</v>
      </c>
      <c r="I2" s="19" t="s">
        <v>48</v>
      </c>
      <c r="J2" s="19" t="s">
        <v>49</v>
      </c>
      <c r="K2" s="8" t="s">
        <v>11</v>
      </c>
    </row>
    <row r="3" ht="24.95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9">
        <f>(SUM((A3-50)/10*3,(B3-50)/10*3,(C3-50)/10*3,(D3-50)/10*3,(E3-50)/10*2,(F3-50)/10*3,(G3-50)/10*3,(H3-50)/10*4,(I3-50)/10*3,(J3-50)/10*3))/30</f>
        <v>-5</v>
      </c>
    </row>
    <row r="8" ht="30" customHeight="1" spans="1:12">
      <c r="A8" s="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</sheetData>
  <mergeCells count="2">
    <mergeCell ref="A1:K1"/>
    <mergeCell ref="A8:L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N8" sqref="N8"/>
    </sheetView>
  </sheetViews>
  <sheetFormatPr defaultColWidth="9" defaultRowHeight="13.5" outlineLevelRow="6"/>
  <cols>
    <col min="1" max="2" width="12.625" customWidth="1"/>
    <col min="3" max="3" width="15" customWidth="1"/>
    <col min="4" max="4" width="15.125" customWidth="1"/>
    <col min="5" max="5" width="10.25" customWidth="1"/>
    <col min="6" max="7" width="15" customWidth="1"/>
    <col min="8" max="8" width="12.625" customWidth="1"/>
    <col min="9" max="9" width="18" customWidth="1"/>
    <col min="10" max="10" width="10.25" customWidth="1"/>
    <col min="11" max="11" width="11.625" customWidth="1"/>
    <col min="12" max="12" width="14.25" customWidth="1"/>
  </cols>
  <sheetData>
    <row r="1" ht="24.95" customHeight="1" spans="1:12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5" customHeight="1" spans="1:12">
      <c r="A2" s="2" t="s">
        <v>51</v>
      </c>
      <c r="B2" s="2" t="s">
        <v>52</v>
      </c>
      <c r="C2" s="2" t="s">
        <v>53</v>
      </c>
      <c r="D2" s="21" t="s">
        <v>54</v>
      </c>
      <c r="E2" s="22" t="s">
        <v>55</v>
      </c>
      <c r="F2" s="21" t="s">
        <v>56</v>
      </c>
      <c r="G2" s="2" t="s">
        <v>57</v>
      </c>
      <c r="H2" s="2" t="s">
        <v>58</v>
      </c>
      <c r="I2" s="2" t="s">
        <v>59</v>
      </c>
      <c r="J2" s="2" t="s">
        <v>60</v>
      </c>
      <c r="K2" s="20" t="s">
        <v>61</v>
      </c>
      <c r="L2" s="8" t="s">
        <v>11</v>
      </c>
    </row>
    <row r="3" ht="24.95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9"/>
      <c r="L3" s="9">
        <f>(SUM((A3-50)/10*3,(B3-50)/10*3,(C3-50)/10*3,(D3-50)/10*3,(E3-50)/10*3,(F3-50)/10*3,(G3-50)/10*3,(H3-50)/10*3,(I3-50)/10*2,(J3-50)/10*2.5,(K3-50)/10*2))/30.5</f>
        <v>-5</v>
      </c>
    </row>
    <row r="7" ht="24.75" customHeight="1" spans="1:11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mergeCells count="2">
    <mergeCell ref="A1:L1"/>
    <mergeCell ref="A7:K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L3" sqref="L3"/>
    </sheetView>
  </sheetViews>
  <sheetFormatPr defaultColWidth="9" defaultRowHeight="13.5" outlineLevelRow="6"/>
  <cols>
    <col min="1" max="3" width="12.625" customWidth="1"/>
    <col min="4" max="4" width="12.25" customWidth="1"/>
    <col min="5" max="5" width="9.875" customWidth="1"/>
    <col min="6" max="6" width="10.25" customWidth="1"/>
    <col min="7" max="7" width="14.625" customWidth="1"/>
    <col min="8" max="8" width="10.25" customWidth="1"/>
    <col min="9" max="9" width="17" customWidth="1"/>
    <col min="10" max="10" width="7.75" customWidth="1"/>
    <col min="11" max="11" width="10.5" customWidth="1"/>
    <col min="12" max="12" width="10.75" customWidth="1"/>
  </cols>
  <sheetData>
    <row r="1" ht="24.95" customHeight="1" spans="1:12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5" customHeight="1" spans="1:12">
      <c r="A2" s="2" t="s">
        <v>22</v>
      </c>
      <c r="B2" s="2" t="s">
        <v>63</v>
      </c>
      <c r="C2" s="2" t="s">
        <v>51</v>
      </c>
      <c r="D2" s="2" t="s">
        <v>64</v>
      </c>
      <c r="E2" s="2" t="s">
        <v>65</v>
      </c>
      <c r="F2" s="20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8" t="s">
        <v>11</v>
      </c>
    </row>
    <row r="3" ht="24.95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9"/>
      <c r="L3" s="9">
        <f>(SUM((A3-50)/10*3,(B3-50)/10*2.5,(C3-50)/10*3,(D3-50)/10*3,(E3-50)/10*3,(F3-50)/10*2.5,(G3-50)/10*3,(H3-50)/10*3,(I3-50)/10*3,(J3-50)/10*2,(K3-50)/10*2))/30</f>
        <v>-5</v>
      </c>
    </row>
    <row r="7" ht="28.5" customHeight="1" spans="1:11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mergeCells count="2">
    <mergeCell ref="A1:L1"/>
    <mergeCell ref="A7:K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K20" sqref="K20"/>
    </sheetView>
  </sheetViews>
  <sheetFormatPr defaultColWidth="9" defaultRowHeight="13.5" outlineLevelRow="6"/>
  <cols>
    <col min="1" max="2" width="12.625" customWidth="1"/>
    <col min="3" max="3" width="9.125" customWidth="1"/>
    <col min="4" max="4" width="14.625" customWidth="1"/>
    <col min="5" max="5" width="9.875" customWidth="1"/>
    <col min="6" max="6" width="14.625" customWidth="1"/>
    <col min="7" max="7" width="9.875" customWidth="1"/>
    <col min="8" max="9" width="12.25" customWidth="1"/>
    <col min="10" max="10" width="17" customWidth="1"/>
    <col min="11" max="11" width="13.375" customWidth="1"/>
    <col min="12" max="12" width="9.125" customWidth="1"/>
    <col min="13" max="13" width="10.75" customWidth="1"/>
  </cols>
  <sheetData>
    <row r="1" ht="24.95" customHeight="1" spans="1:13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.95" customHeight="1" spans="1:13">
      <c r="A2" s="2" t="s">
        <v>22</v>
      </c>
      <c r="B2" s="2" t="s">
        <v>51</v>
      </c>
      <c r="C2" s="20" t="s">
        <v>66</v>
      </c>
      <c r="D2" s="2" t="s">
        <v>73</v>
      </c>
      <c r="E2" s="2" t="s">
        <v>74</v>
      </c>
      <c r="F2" s="2" t="s">
        <v>75</v>
      </c>
      <c r="G2" s="19" t="s">
        <v>76</v>
      </c>
      <c r="H2" s="19" t="s">
        <v>77</v>
      </c>
      <c r="I2" s="2" t="s">
        <v>78</v>
      </c>
      <c r="J2" s="2" t="s">
        <v>79</v>
      </c>
      <c r="K2" s="20" t="s">
        <v>80</v>
      </c>
      <c r="L2" s="20" t="s">
        <v>60</v>
      </c>
      <c r="M2" s="8" t="s">
        <v>11</v>
      </c>
    </row>
    <row r="3" ht="24.95" customHeight="1" spans="1:13">
      <c r="A3" s="2"/>
      <c r="B3" s="2"/>
      <c r="C3" s="20"/>
      <c r="D3" s="2"/>
      <c r="E3" s="2"/>
      <c r="F3" s="2"/>
      <c r="G3" s="19"/>
      <c r="H3" s="19"/>
      <c r="I3" s="4"/>
      <c r="J3" s="4"/>
      <c r="K3" s="9"/>
      <c r="L3" s="9"/>
      <c r="M3" s="9">
        <f>(SUM((A3-50)/10*3,(B3-50)/10*3,(C3-50)/10*3,(D3-50)/10*3,(E3-50)/10*2.5,(F3-50)/10*3,(G3-50)/10*2,(H3-50)/10*2,(I3-50)/10*3,(J3-50)/10*3,(K3-50)/10*3,(L3-50)/10*2.5)/33)</f>
        <v>-5</v>
      </c>
    </row>
    <row r="7" ht="21" customHeight="1" spans="1:12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</sheetData>
  <mergeCells count="2">
    <mergeCell ref="A1:M1"/>
    <mergeCell ref="A7:K7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J31" sqref="J31"/>
    </sheetView>
  </sheetViews>
  <sheetFormatPr defaultColWidth="9" defaultRowHeight="13.5" outlineLevelRow="6"/>
  <cols>
    <col min="1" max="2" width="12.625" customWidth="1"/>
    <col min="3" max="3" width="14.625" customWidth="1"/>
    <col min="4" max="4" width="15" customWidth="1"/>
    <col min="5" max="5" width="14.625" customWidth="1"/>
    <col min="6" max="6" width="8.875" customWidth="1"/>
    <col min="7" max="7" width="17" customWidth="1"/>
    <col min="8" max="9" width="12.125" customWidth="1"/>
    <col min="10" max="10" width="21.625" customWidth="1"/>
    <col min="11" max="11" width="12.25" customWidth="1"/>
  </cols>
  <sheetData>
    <row r="1" ht="24.95" customHeight="1" spans="1:1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95" customHeight="1" spans="1:11">
      <c r="A2" s="2" t="s">
        <v>22</v>
      </c>
      <c r="B2" s="2" t="s">
        <v>51</v>
      </c>
      <c r="C2" s="2" t="s">
        <v>67</v>
      </c>
      <c r="D2" s="19" t="s">
        <v>63</v>
      </c>
      <c r="E2" s="19" t="s">
        <v>82</v>
      </c>
      <c r="F2" s="3" t="s">
        <v>83</v>
      </c>
      <c r="G2" s="2" t="s">
        <v>84</v>
      </c>
      <c r="H2" s="2" t="s">
        <v>85</v>
      </c>
      <c r="I2" s="2" t="s">
        <v>86</v>
      </c>
      <c r="J2" s="2" t="s">
        <v>87</v>
      </c>
      <c r="K2" s="8" t="s">
        <v>11</v>
      </c>
    </row>
    <row r="3" ht="24.95" customHeight="1" spans="1:11">
      <c r="A3" s="2"/>
      <c r="B3" s="2"/>
      <c r="C3" s="2"/>
      <c r="D3" s="4"/>
      <c r="E3" s="4"/>
      <c r="F3" s="3"/>
      <c r="G3" s="4"/>
      <c r="H3" s="4"/>
      <c r="I3" s="4"/>
      <c r="J3" s="4"/>
      <c r="K3" s="9">
        <f>(SUM((A3-50)/10*3,(B3-50)/10*3,(C3-50)/10*3,(D3-50)/10*3,(E3-50)/10*2.5,(F3-50)/10*3,(G3-50)/10*2.5,(H3-50)/10*2.5,(I3-50)/10*3,(J3-50)/10*2.5)/28)</f>
        <v>-5</v>
      </c>
    </row>
    <row r="7" ht="26.25" customHeight="1" spans="1:13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</sheetData>
  <mergeCells count="2">
    <mergeCell ref="A1:K1"/>
    <mergeCell ref="A7:M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社会工作</vt:lpstr>
      <vt:lpstr>公共事业管理（医学法学）</vt:lpstr>
      <vt:lpstr>行政管理</vt:lpstr>
      <vt:lpstr>公共事业管理</vt:lpstr>
      <vt:lpstr>信息管理与信息系统</vt:lpstr>
      <vt:lpstr>国际经济与贸易</vt:lpstr>
      <vt:lpstr>工商管理</vt:lpstr>
      <vt:lpstr>市场营销</vt:lpstr>
      <vt:lpstr>人力资源管理</vt:lpstr>
      <vt:lpstr>电子商务</vt:lpstr>
      <vt:lpstr>会计学</vt:lpstr>
      <vt:lpstr>物流管理</vt:lpstr>
      <vt:lpstr>会计学中美双向交流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小木贝贝</cp:lastModifiedBy>
  <dcterms:created xsi:type="dcterms:W3CDTF">2006-09-13T11:21:00Z</dcterms:created>
  <dcterms:modified xsi:type="dcterms:W3CDTF">2020-09-18T08:00:03Z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