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2065" windowHeight="14725" tabRatio="886"/>
  </bookViews>
  <sheets>
    <sheet name="商管" sheetId="9" r:id="rId1"/>
    <sheet name="国贸" sheetId="8" r:id="rId2"/>
    <sheet name="行政" sheetId="40" r:id="rId3"/>
    <sheet name="会计" sheetId="42" r:id="rId4"/>
    <sheet name="物流" sheetId="35" r:id="rId5"/>
    <sheet name="信管" sheetId="6" r:id="rId6"/>
    <sheet name="会合" sheetId="14" r:id="rId7"/>
  </sheets>
  <definedNames>
    <definedName name="_xlnm._FilterDatabase" localSheetId="0" hidden="1">商管!$A$1:$P$4</definedName>
    <definedName name="_xlnm._FilterDatabase" localSheetId="1" hidden="1">国贸!$A$1:$P$4</definedName>
    <definedName name="_xlnm._FilterDatabase" localSheetId="2" hidden="1">行政!$A$1:$N$4</definedName>
    <definedName name="_xlnm._FilterDatabase" localSheetId="3" hidden="1">会计!$A$1:$O$3</definedName>
    <definedName name="_xlnm._FilterDatabase" localSheetId="4" hidden="1">物流!$A$1:$O$4</definedName>
    <definedName name="_xlnm._FilterDatabase" localSheetId="5" hidden="1">信管!$A$1:$O$3</definedName>
    <definedName name="_xlnm._FilterDatabase" localSheetId="6" hidden="1">会合!$A$1:$O$3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<sst xmlns="http://schemas.openxmlformats.org/spreadsheetml/2006/main" count="122" uniqueCount="88">
  <si>
    <t>工商管理</t>
  </si>
  <si>
    <t>序号</t>
  </si>
  <si>
    <t>学号</t>
  </si>
  <si>
    <t>姓名</t>
  </si>
  <si>
    <t>微观经济学</t>
  </si>
  <si>
    <t>管理学</t>
  </si>
  <si>
    <t>会计学原理</t>
  </si>
  <si>
    <t>市场营销</t>
  </si>
  <si>
    <t>财务管理</t>
  </si>
  <si>
    <t>公司治理</t>
  </si>
  <si>
    <t>组织行为学</t>
  </si>
  <si>
    <t>创业学</t>
  </si>
  <si>
    <t>人力资源管理</t>
  </si>
  <si>
    <t>生产与运作管理</t>
  </si>
  <si>
    <t>战略管理</t>
  </si>
  <si>
    <t>学位绩点</t>
  </si>
  <si>
    <t>备注</t>
  </si>
  <si>
    <r>
      <rPr>
        <sz val="10"/>
        <color theme="1"/>
        <rFont val="宋体"/>
        <charset val="134"/>
      </rPr>
      <t>注：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优</t>
    </r>
    <r>
      <rPr>
        <sz val="10"/>
        <color theme="1"/>
        <rFont val="Times New Roman"/>
        <charset val="134"/>
      </rPr>
      <t>=95</t>
    </r>
    <r>
      <rPr>
        <sz val="10"/>
        <color theme="1"/>
        <rFont val="宋体"/>
        <charset val="134"/>
      </rPr>
      <t>；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良</t>
    </r>
    <r>
      <rPr>
        <sz val="10"/>
        <color theme="1"/>
        <rFont val="Times New Roman"/>
        <charset val="134"/>
      </rPr>
      <t>=85</t>
    </r>
    <r>
      <rPr>
        <sz val="10"/>
        <color theme="1"/>
        <rFont val="宋体"/>
        <charset val="134"/>
      </rPr>
      <t>；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中</t>
    </r>
    <r>
      <rPr>
        <sz val="10"/>
        <color theme="1"/>
        <rFont val="Times New Roman"/>
        <charset val="134"/>
      </rPr>
      <t>=75</t>
    </r>
    <r>
      <rPr>
        <sz val="10"/>
        <color theme="1"/>
        <rFont val="宋体"/>
        <charset val="134"/>
      </rPr>
      <t>；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及格</t>
    </r>
    <r>
      <rPr>
        <sz val="10"/>
        <color theme="1"/>
        <rFont val="Times New Roman"/>
        <charset val="134"/>
      </rPr>
      <t>=65</t>
    </r>
    <r>
      <rPr>
        <sz val="10"/>
        <color theme="1"/>
        <rFont val="宋体"/>
        <charset val="134"/>
      </rPr>
      <t>；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补考课程带</t>
    </r>
    <r>
      <rPr>
        <sz val="10"/>
        <color theme="1"/>
        <rFont val="Times New Roman"/>
        <charset val="134"/>
      </rPr>
      <t>*</t>
    </r>
    <r>
      <rPr>
        <sz val="10"/>
        <color theme="1"/>
        <rFont val="宋体"/>
        <charset val="134"/>
      </rPr>
      <t>号只计</t>
    </r>
    <r>
      <rPr>
        <sz val="10"/>
        <color theme="1"/>
        <rFont val="Times New Roman"/>
        <charset val="134"/>
      </rPr>
      <t>60</t>
    </r>
    <r>
      <rPr>
        <sz val="10"/>
        <color theme="1"/>
        <rFont val="宋体"/>
        <charset val="134"/>
      </rPr>
      <t>分</t>
    </r>
  </si>
  <si>
    <t>国际经济与贸易</t>
  </si>
  <si>
    <r>
      <rPr>
        <b/>
        <sz val="10"/>
        <rFont val="宋体"/>
        <charset val="0"/>
      </rPr>
      <t>序号</t>
    </r>
  </si>
  <si>
    <r>
      <rPr>
        <b/>
        <sz val="10"/>
        <rFont val="宋体"/>
        <charset val="0"/>
      </rPr>
      <t>学号</t>
    </r>
  </si>
  <si>
    <r>
      <rPr>
        <b/>
        <sz val="10"/>
        <rFont val="宋体"/>
        <charset val="0"/>
      </rPr>
      <t>姓名</t>
    </r>
  </si>
  <si>
    <r>
      <rPr>
        <b/>
        <sz val="10"/>
        <color theme="1"/>
        <rFont val="宋体"/>
        <charset val="134"/>
      </rPr>
      <t>微观经济学</t>
    </r>
  </si>
  <si>
    <r>
      <rPr>
        <b/>
        <sz val="10"/>
        <color theme="1"/>
        <rFont val="宋体"/>
        <charset val="134"/>
      </rPr>
      <t>宏观经济学</t>
    </r>
  </si>
  <si>
    <r>
      <rPr>
        <b/>
        <sz val="10"/>
        <color theme="1"/>
        <rFont val="宋体"/>
        <charset val="134"/>
      </rPr>
      <t>电子商务</t>
    </r>
  </si>
  <si>
    <r>
      <rPr>
        <b/>
        <sz val="10"/>
        <color theme="1"/>
        <rFont val="宋体"/>
        <charset val="134"/>
      </rPr>
      <t>国际贸易理论</t>
    </r>
  </si>
  <si>
    <r>
      <rPr>
        <b/>
        <sz val="10"/>
        <color theme="1"/>
        <rFont val="宋体"/>
        <charset val="134"/>
      </rPr>
      <t>货币银行学</t>
    </r>
  </si>
  <si>
    <r>
      <rPr>
        <b/>
        <sz val="10"/>
        <color theme="1"/>
        <rFont val="宋体"/>
        <charset val="134"/>
      </rPr>
      <t>国际结算</t>
    </r>
  </si>
  <si>
    <r>
      <rPr>
        <b/>
        <sz val="10"/>
        <color theme="1"/>
        <rFont val="宋体"/>
        <charset val="134"/>
      </rPr>
      <t>国际金融</t>
    </r>
  </si>
  <si>
    <r>
      <rPr>
        <b/>
        <sz val="10"/>
        <color theme="1"/>
        <rFont val="宋体"/>
        <charset val="134"/>
      </rPr>
      <t>国际商法</t>
    </r>
  </si>
  <si>
    <r>
      <rPr>
        <b/>
        <sz val="10"/>
        <color theme="1"/>
        <rFont val="宋体"/>
        <charset val="134"/>
      </rPr>
      <t>国际贸易实务</t>
    </r>
  </si>
  <si>
    <r>
      <rPr>
        <b/>
        <sz val="10"/>
        <color theme="1"/>
        <rFont val="宋体"/>
        <charset val="134"/>
      </rPr>
      <t>外贸函电与单证</t>
    </r>
  </si>
  <si>
    <r>
      <rPr>
        <b/>
        <sz val="10"/>
        <color theme="1"/>
        <rFont val="宋体"/>
        <charset val="134"/>
      </rPr>
      <t>财政学</t>
    </r>
  </si>
  <si>
    <r>
      <rPr>
        <b/>
        <sz val="10"/>
        <color theme="1"/>
        <rFont val="宋体"/>
        <charset val="134"/>
      </rPr>
      <t>学位绩点</t>
    </r>
  </si>
  <si>
    <r>
      <rPr>
        <b/>
        <sz val="10"/>
        <color theme="1"/>
        <rFont val="宋体"/>
        <charset val="134"/>
      </rPr>
      <t>备注</t>
    </r>
  </si>
  <si>
    <t>1908110203</t>
  </si>
  <si>
    <t>行政管理</t>
  </si>
  <si>
    <t>管理学原理</t>
  </si>
  <si>
    <t>社会学概论</t>
  </si>
  <si>
    <t>政治学原理</t>
  </si>
  <si>
    <t>当代中国政治制度</t>
  </si>
  <si>
    <t>公共政策学</t>
  </si>
  <si>
    <t>人力资源管理与开发</t>
  </si>
  <si>
    <t>行政法与行政诉讼法</t>
  </si>
  <si>
    <t>行政管理学</t>
  </si>
  <si>
    <t>政府经济学</t>
  </si>
  <si>
    <t>2034110302</t>
  </si>
  <si>
    <t>会计学</t>
  </si>
  <si>
    <r>
      <rPr>
        <b/>
        <sz val="10"/>
        <color theme="1"/>
        <rFont val="宋体"/>
        <charset val="134"/>
      </rPr>
      <t>基础会计</t>
    </r>
  </si>
  <si>
    <r>
      <rPr>
        <b/>
        <sz val="10"/>
        <color theme="1"/>
        <rFont val="宋体"/>
        <charset val="134"/>
      </rPr>
      <t>管理学</t>
    </r>
  </si>
  <si>
    <r>
      <rPr>
        <b/>
        <sz val="10"/>
        <color theme="1"/>
        <rFont val="宋体"/>
        <charset val="134"/>
      </rPr>
      <t>中级财务会计</t>
    </r>
  </si>
  <si>
    <r>
      <rPr>
        <b/>
        <sz val="10"/>
        <color theme="1"/>
        <rFont val="宋体"/>
        <charset val="134"/>
      </rPr>
      <t>成本会计</t>
    </r>
  </si>
  <si>
    <r>
      <rPr>
        <b/>
        <sz val="10"/>
        <color theme="1"/>
        <rFont val="宋体"/>
        <charset val="134"/>
      </rPr>
      <t>高级财务会计</t>
    </r>
  </si>
  <si>
    <r>
      <rPr>
        <b/>
        <sz val="10"/>
        <color theme="1"/>
        <rFont val="宋体"/>
        <charset val="134"/>
      </rPr>
      <t>管理会计</t>
    </r>
  </si>
  <si>
    <r>
      <rPr>
        <b/>
        <sz val="10"/>
        <color theme="1"/>
        <rFont val="宋体"/>
        <charset val="134"/>
      </rPr>
      <t>财务管理</t>
    </r>
  </si>
  <si>
    <r>
      <rPr>
        <b/>
        <sz val="10"/>
        <color theme="1"/>
        <rFont val="宋体"/>
        <charset val="134"/>
      </rPr>
      <t>会计电算化</t>
    </r>
  </si>
  <si>
    <r>
      <rPr>
        <b/>
        <sz val="10"/>
        <color theme="1"/>
        <rFont val="宋体"/>
        <charset val="134"/>
      </rPr>
      <t>审计学</t>
    </r>
  </si>
  <si>
    <t>物流管理</t>
  </si>
  <si>
    <t>运筹学</t>
  </si>
  <si>
    <t>统计学</t>
  </si>
  <si>
    <t>物流学</t>
  </si>
  <si>
    <t>仓储管理</t>
  </si>
  <si>
    <t>物流运作管理</t>
  </si>
  <si>
    <t>运输管理</t>
  </si>
  <si>
    <t>采购管理</t>
  </si>
  <si>
    <t>供应链管理</t>
  </si>
  <si>
    <t>信息管理与信息系统</t>
  </si>
  <si>
    <t>西方经济学</t>
  </si>
  <si>
    <t>信息管理学</t>
  </si>
  <si>
    <t>数据结构</t>
  </si>
  <si>
    <t>数据库原理与应用</t>
  </si>
  <si>
    <t>信息存储与检索</t>
  </si>
  <si>
    <t>应用统计学</t>
  </si>
  <si>
    <t>计算机网络</t>
  </si>
  <si>
    <t>管理信息系统</t>
  </si>
  <si>
    <t>会计学（中美大学生双向交流项目）</t>
  </si>
  <si>
    <r>
      <rPr>
        <b/>
        <sz val="10"/>
        <rFont val="宋体"/>
        <charset val="0"/>
      </rPr>
      <t>微观经济学</t>
    </r>
  </si>
  <si>
    <r>
      <rPr>
        <b/>
        <sz val="10"/>
        <rFont val="宋体"/>
        <charset val="0"/>
      </rPr>
      <t>管理学</t>
    </r>
  </si>
  <si>
    <r>
      <rPr>
        <b/>
        <sz val="10"/>
        <rFont val="宋体"/>
        <charset val="0"/>
      </rPr>
      <t>基础会计</t>
    </r>
  </si>
  <si>
    <r>
      <rPr>
        <b/>
        <sz val="10"/>
        <rFont val="宋体"/>
        <charset val="0"/>
      </rPr>
      <t>中级财务会计</t>
    </r>
  </si>
  <si>
    <r>
      <rPr>
        <b/>
        <sz val="10"/>
        <rFont val="宋体"/>
        <charset val="0"/>
      </rPr>
      <t>成本会计</t>
    </r>
  </si>
  <si>
    <r>
      <rPr>
        <b/>
        <sz val="10"/>
        <rFont val="宋体"/>
        <charset val="0"/>
      </rPr>
      <t>高级财务会计</t>
    </r>
  </si>
  <si>
    <r>
      <rPr>
        <b/>
        <sz val="10"/>
        <rFont val="宋体"/>
        <charset val="0"/>
      </rPr>
      <t>财务管理</t>
    </r>
  </si>
  <si>
    <r>
      <rPr>
        <b/>
        <sz val="10"/>
        <rFont val="宋体"/>
        <charset val="0"/>
      </rPr>
      <t>管理会计</t>
    </r>
  </si>
  <si>
    <r>
      <rPr>
        <b/>
        <sz val="10"/>
        <rFont val="宋体"/>
        <charset val="0"/>
      </rPr>
      <t>会计电算化</t>
    </r>
  </si>
  <si>
    <r>
      <rPr>
        <b/>
        <sz val="10"/>
        <rFont val="宋体"/>
        <charset val="0"/>
      </rPr>
      <t>审计学</t>
    </r>
  </si>
  <si>
    <r>
      <rPr>
        <b/>
        <sz val="10"/>
        <rFont val="宋体"/>
        <charset val="0"/>
      </rPr>
      <t>学位绩点</t>
    </r>
  </si>
  <si>
    <r>
      <rPr>
        <sz val="9"/>
        <color theme="1"/>
        <rFont val="宋体"/>
        <charset val="134"/>
      </rPr>
      <t>注：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优</t>
    </r>
    <r>
      <rPr>
        <sz val="9"/>
        <color theme="1"/>
        <rFont val="Times New Roman"/>
        <charset val="134"/>
      </rPr>
      <t>=95</t>
    </r>
    <r>
      <rPr>
        <sz val="9"/>
        <color theme="1"/>
        <rFont val="宋体"/>
        <charset val="134"/>
      </rPr>
      <t>；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良</t>
    </r>
    <r>
      <rPr>
        <sz val="9"/>
        <color theme="1"/>
        <rFont val="Times New Roman"/>
        <charset val="134"/>
      </rPr>
      <t>=85</t>
    </r>
    <r>
      <rPr>
        <sz val="9"/>
        <color theme="1"/>
        <rFont val="宋体"/>
        <charset val="134"/>
      </rPr>
      <t>；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中</t>
    </r>
    <r>
      <rPr>
        <sz val="9"/>
        <color theme="1"/>
        <rFont val="Times New Roman"/>
        <charset val="134"/>
      </rPr>
      <t>=75</t>
    </r>
    <r>
      <rPr>
        <sz val="9"/>
        <color theme="1"/>
        <rFont val="宋体"/>
        <charset val="134"/>
      </rPr>
      <t>；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及格</t>
    </r>
    <r>
      <rPr>
        <sz val="9"/>
        <color theme="1"/>
        <rFont val="Times New Roman"/>
        <charset val="134"/>
      </rPr>
      <t>=65</t>
    </r>
    <r>
      <rPr>
        <sz val="9"/>
        <color theme="1"/>
        <rFont val="宋体"/>
        <charset val="134"/>
      </rPr>
      <t>；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补考课程带</t>
    </r>
    <r>
      <rPr>
        <sz val="9"/>
        <color theme="1"/>
        <rFont val="Times New Roman"/>
        <charset val="134"/>
      </rPr>
      <t>*</t>
    </r>
    <r>
      <rPr>
        <sz val="9"/>
        <color theme="1"/>
        <rFont val="宋体"/>
        <charset val="134"/>
      </rPr>
      <t>号只计</t>
    </r>
    <r>
      <rPr>
        <sz val="9"/>
        <color theme="1"/>
        <rFont val="Times New Roman"/>
        <charset val="134"/>
      </rPr>
      <t>60</t>
    </r>
    <r>
      <rPr>
        <sz val="9"/>
        <color theme="1"/>
        <rFont val="宋体"/>
        <charset val="134"/>
      </rPr>
      <t>分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</si>
</sst>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35">
    <font>
      <sz val="11"/>
      <color theme="1"/>
      <name val="宋体"/>
      <charset val="134"/>
      <scheme val="minor"/>
    </font>
    <font>
      <b/>
      <sz val="10"/>
      <color theme="1"/>
      <name val="Times New Roman"/>
      <charset val="134"/>
    </font>
    <font>
      <sz val="10"/>
      <color theme="1"/>
      <name val="Times New Roman"/>
      <charset val="134"/>
    </font>
    <font>
      <b/>
      <sz val="14"/>
      <color theme="1"/>
      <name val="宋体"/>
      <charset val="134"/>
    </font>
    <font>
      <b/>
      <sz val="10"/>
      <name val="Times New Roman"/>
      <charset val="0"/>
    </font>
    <font>
      <sz val="10"/>
      <name val="Times New Roman"/>
      <charset val="0"/>
    </font>
    <font>
      <sz val="10"/>
      <name val="Times New Roman"/>
      <charset val="134"/>
    </font>
    <font>
      <sz val="9"/>
      <color theme="1"/>
      <name val="Times New Roman"/>
      <charset val="134"/>
    </font>
    <font>
      <sz val="10"/>
      <color theme="1"/>
      <name val="宋体"/>
      <charset val="134"/>
    </font>
    <font>
      <b/>
      <sz val="14"/>
      <color theme="1"/>
      <name val="Times New Roman"/>
      <charset val="134"/>
    </font>
    <font>
      <b/>
      <sz val="10"/>
      <name val="宋体"/>
      <charset val="0"/>
    </font>
    <font>
      <b/>
      <sz val="10"/>
      <color theme="1"/>
      <name val="宋体"/>
      <charset val="134"/>
    </font>
    <font>
      <sz val="10"/>
      <name val="Arial"/>
      <charset val="0"/>
    </font>
    <font>
      <b/>
      <sz val="9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26" fillId="5" borderId="10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177" fontId="11" fillId="0" borderId="3" xfId="0" applyNumberFormat="1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176" fontId="2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77" fontId="1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3" xfId="0" applyFont="1" applyBorder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176" fontId="11" fillId="0" borderId="3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>
      <alignment vertical="center"/>
    </xf>
    <xf numFmtId="177" fontId="11" fillId="0" borderId="3" xfId="0" applyNumberFormat="1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"/>
  <sheetViews>
    <sheetView tabSelected="1" workbookViewId="0">
      <selection activeCell="C10" sqref="C10"/>
    </sheetView>
  </sheetViews>
  <sheetFormatPr defaultColWidth="9" defaultRowHeight="12.85" outlineLevelRow="3"/>
  <cols>
    <col min="1" max="1" width="5.40540540540541" style="2" customWidth="1"/>
    <col min="2" max="2" width="10.8828828828829" style="2" customWidth="1"/>
    <col min="3" max="3" width="8.0990990990991" style="2" customWidth="1"/>
    <col min="4" max="4" width="10.9099099099099" style="2" customWidth="1"/>
    <col min="5" max="11" width="10.6216216216216" style="2" customWidth="1"/>
    <col min="12" max="12" width="12.990990990991" style="2" customWidth="1"/>
    <col min="13" max="13" width="15.0810810810811" style="2" customWidth="1"/>
    <col min="14" max="15" width="10.6216216216216" style="2" customWidth="1"/>
    <col min="16" max="16" width="16.6756756756757" style="2" customWidth="1"/>
    <col min="17" max="16384" width="9" style="2"/>
  </cols>
  <sheetData>
    <row r="1" ht="24" customHeight="1" spans="1:16">
      <c r="A1" s="3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="1" customFormat="1" ht="21" customHeight="1" spans="1:16">
      <c r="A2" s="14" t="s">
        <v>1</v>
      </c>
      <c r="B2" s="14" t="s">
        <v>2</v>
      </c>
      <c r="C2" s="14" t="s">
        <v>3</v>
      </c>
      <c r="D2" s="15" t="s">
        <v>4</v>
      </c>
      <c r="E2" s="15" t="s">
        <v>5</v>
      </c>
      <c r="F2" s="15" t="s">
        <v>6</v>
      </c>
      <c r="G2" s="45" t="s">
        <v>7</v>
      </c>
      <c r="H2" s="15" t="s">
        <v>8</v>
      </c>
      <c r="I2" s="15" t="s">
        <v>9</v>
      </c>
      <c r="J2" s="15" t="s">
        <v>10</v>
      </c>
      <c r="K2" s="15" t="s">
        <v>11</v>
      </c>
      <c r="L2" s="15" t="s">
        <v>12</v>
      </c>
      <c r="M2" s="15" t="s">
        <v>13</v>
      </c>
      <c r="N2" s="15" t="s">
        <v>14</v>
      </c>
      <c r="O2" s="20" t="s">
        <v>15</v>
      </c>
      <c r="P2" s="15" t="s">
        <v>16</v>
      </c>
    </row>
    <row r="3" ht="16" customHeight="1" spans="1:16">
      <c r="A3" s="6">
        <v>1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0">
        <f>(SUM((D3-50)/10*3,(E3-50)/10*3,(F3-50)/10*3,(G3-50)/10*2.5,(H3-50)/10*3,(I3-50)/10*2,(J3-50)/10*2.5,(K3-50)/10*2,(L3-50)/10*3,(M3-50)/10*3,(N3-50)/10*3))/30</f>
        <v>-5</v>
      </c>
      <c r="P3" s="21"/>
    </row>
    <row r="4" ht="21" customHeight="1" spans="4:14">
      <c r="D4" s="18" t="s">
        <v>17</v>
      </c>
      <c r="E4" s="30"/>
      <c r="F4" s="30"/>
      <c r="G4" s="30"/>
      <c r="H4" s="30"/>
      <c r="I4" s="30"/>
      <c r="J4" s="30"/>
      <c r="K4" s="30"/>
      <c r="L4" s="30"/>
      <c r="M4" s="30"/>
      <c r="N4" s="30"/>
    </row>
  </sheetData>
  <autoFilter ref="A1:P4">
    <extLst/>
  </autoFilter>
  <mergeCells count="2">
    <mergeCell ref="A1:P1"/>
    <mergeCell ref="D4:N4"/>
  </mergeCells>
  <pageMargins left="0.7" right="0.7" top="0.75" bottom="0.75" header="0.3" footer="0.3"/>
  <pageSetup paperSize="8" scale="5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"/>
  <sheetViews>
    <sheetView workbookViewId="0">
      <selection activeCell="N28" sqref="N28"/>
    </sheetView>
  </sheetViews>
  <sheetFormatPr defaultColWidth="9" defaultRowHeight="12.85" outlineLevelRow="3"/>
  <cols>
    <col min="1" max="1" width="4.79279279279279" style="2" customWidth="1"/>
    <col min="2" max="2" width="11.8108108108108" style="2" customWidth="1"/>
    <col min="3" max="3" width="7.18018018018018" style="2" customWidth="1"/>
    <col min="4" max="5" width="10.5765765765766" style="2" customWidth="1"/>
    <col min="6" max="6" width="8.56756756756757" style="2" customWidth="1"/>
    <col min="7" max="7" width="12.8198198198198" style="2" customWidth="1"/>
    <col min="8" max="8" width="10.5765765765766" style="2" customWidth="1"/>
    <col min="9" max="9" width="9.10810810810811" style="2" customWidth="1"/>
    <col min="10" max="10" width="8.63963963963964" style="2" customWidth="1"/>
    <col min="11" max="11" width="8.56756756756757" style="2" customWidth="1"/>
    <col min="12" max="12" width="12.7387387387387" style="2" customWidth="1"/>
    <col min="13" max="13" width="14.7477477477477" style="2" customWidth="1"/>
    <col min="14" max="14" width="7.71171171171171" style="2" customWidth="1"/>
    <col min="15" max="15" width="9.18018018018018" style="2" customWidth="1"/>
    <col min="16" max="16" width="24.9369369369369" style="2" customWidth="1"/>
    <col min="17" max="16384" width="9" style="2"/>
  </cols>
  <sheetData>
    <row r="1" ht="24.95" customHeight="1" spans="1:16">
      <c r="A1" s="3" t="s">
        <v>18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="1" customFormat="1" ht="24.95" customHeight="1" spans="1:16">
      <c r="A2" s="5" t="s">
        <v>19</v>
      </c>
      <c r="B2" s="5" t="s">
        <v>20</v>
      </c>
      <c r="C2" s="5" t="s">
        <v>21</v>
      </c>
      <c r="D2" s="9" t="s">
        <v>22</v>
      </c>
      <c r="E2" s="9" t="s">
        <v>23</v>
      </c>
      <c r="F2" s="39" t="s">
        <v>24</v>
      </c>
      <c r="G2" s="40" t="s">
        <v>25</v>
      </c>
      <c r="H2" s="9" t="s">
        <v>26</v>
      </c>
      <c r="I2" s="9" t="s">
        <v>27</v>
      </c>
      <c r="J2" s="42" t="s">
        <v>28</v>
      </c>
      <c r="K2" s="39" t="s">
        <v>29</v>
      </c>
      <c r="L2" s="9" t="s">
        <v>30</v>
      </c>
      <c r="M2" s="9" t="s">
        <v>31</v>
      </c>
      <c r="N2" s="43" t="s">
        <v>32</v>
      </c>
      <c r="O2" s="31" t="s">
        <v>33</v>
      </c>
      <c r="P2" s="9" t="s">
        <v>34</v>
      </c>
    </row>
    <row r="3" ht="16" customHeight="1" spans="1:16">
      <c r="A3" s="41">
        <v>1</v>
      </c>
      <c r="B3" s="41" t="s">
        <v>35</v>
      </c>
      <c r="C3" s="41"/>
      <c r="D3" s="24"/>
      <c r="E3" s="7"/>
      <c r="F3" s="7"/>
      <c r="G3" s="7"/>
      <c r="H3" s="7"/>
      <c r="I3" s="7"/>
      <c r="J3" s="7"/>
      <c r="K3" s="7"/>
      <c r="L3" s="7"/>
      <c r="M3" s="7"/>
      <c r="N3" s="7"/>
      <c r="O3" s="10">
        <f>(SUM((D3-50)/10*3,(E3-50)/10*3,(F3-50)/10*2.5,(G3-50)/10*3,(H3-50)/10*3,(I3-50)/10*3,(J3-50)/10*3,(K3-50)/10*3,(L3-50)/10*3,(M3-50)/10*2,(N3-50)/10*2))/30.5</f>
        <v>-5</v>
      </c>
      <c r="P3" s="44"/>
    </row>
    <row r="4" ht="22" customHeight="1" spans="4:14">
      <c r="D4" s="18" t="s">
        <v>17</v>
      </c>
      <c r="E4" s="30"/>
      <c r="F4" s="30"/>
      <c r="G4" s="30"/>
      <c r="H4" s="30"/>
      <c r="I4" s="30"/>
      <c r="J4" s="30"/>
      <c r="K4" s="30"/>
      <c r="L4" s="30"/>
      <c r="M4" s="30"/>
      <c r="N4" s="30"/>
    </row>
  </sheetData>
  <autoFilter ref="A1:P4">
    <extLst/>
  </autoFilter>
  <mergeCells count="2">
    <mergeCell ref="A1:P1"/>
    <mergeCell ref="D4:N4"/>
  </mergeCells>
  <pageMargins left="0.7" right="0.7" top="0.75" bottom="0.75" header="0.3" footer="0.3"/>
  <pageSetup paperSize="8" scale="71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"/>
  <sheetViews>
    <sheetView workbookViewId="0">
      <pane ySplit="2" topLeftCell="A3" activePane="bottomLeft" state="frozen"/>
      <selection/>
      <selection pane="bottomLeft" activeCell="F25" sqref="F25"/>
    </sheetView>
  </sheetViews>
  <sheetFormatPr defaultColWidth="13.6216216216216" defaultRowHeight="12.85" outlineLevelRow="5"/>
  <cols>
    <col min="1" max="1" width="5.01801801801802" style="34" customWidth="1"/>
    <col min="2" max="2" width="11.990990990991" style="2" customWidth="1"/>
    <col min="3" max="3" width="8.56756756756757" style="2" customWidth="1"/>
    <col min="4" max="6" width="10.9099099099099" style="2" customWidth="1"/>
    <col min="7" max="7" width="16.4414414414414" style="2" customWidth="1"/>
    <col min="8" max="8" width="10.9099099099099" style="2" customWidth="1"/>
    <col min="9" max="10" width="18.4504504504505" style="2" customWidth="1"/>
    <col min="11" max="12" width="10.9099099099099" style="2" customWidth="1"/>
    <col min="13" max="13" width="10.6216216216216" style="35" customWidth="1"/>
    <col min="14" max="14" width="20.7027027027027" style="2" customWidth="1"/>
    <col min="15" max="16378" width="13.6216216216216" style="2" customWidth="1"/>
    <col min="16379" max="16384" width="13.6216216216216" style="2"/>
  </cols>
  <sheetData>
    <row r="1" ht="18.4" spans="1:14">
      <c r="A1" s="3" t="s">
        <v>36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="2" customFormat="1" ht="18" customHeight="1" spans="1:14">
      <c r="A2" s="15" t="s">
        <v>1</v>
      </c>
      <c r="B2" s="14" t="s">
        <v>2</v>
      </c>
      <c r="C2" s="14" t="s">
        <v>3</v>
      </c>
      <c r="D2" s="15" t="s">
        <v>37</v>
      </c>
      <c r="E2" s="15" t="s">
        <v>38</v>
      </c>
      <c r="F2" s="15" t="s">
        <v>39</v>
      </c>
      <c r="G2" s="15" t="s">
        <v>40</v>
      </c>
      <c r="H2" s="15" t="s">
        <v>41</v>
      </c>
      <c r="I2" s="15" t="s">
        <v>42</v>
      </c>
      <c r="J2" s="15" t="s">
        <v>43</v>
      </c>
      <c r="K2" s="15" t="s">
        <v>44</v>
      </c>
      <c r="L2" s="15" t="s">
        <v>45</v>
      </c>
      <c r="M2" s="36" t="s">
        <v>15</v>
      </c>
      <c r="N2" s="15" t="s">
        <v>16</v>
      </c>
    </row>
    <row r="3" s="2" customFormat="1" ht="16" customHeight="1" spans="1:14">
      <c r="A3" s="24">
        <v>1</v>
      </c>
      <c r="B3" s="24" t="s">
        <v>46</v>
      </c>
      <c r="C3" s="24"/>
      <c r="D3" s="7"/>
      <c r="E3" s="7"/>
      <c r="F3" s="7"/>
      <c r="G3" s="7"/>
      <c r="H3" s="7"/>
      <c r="I3" s="7"/>
      <c r="J3" s="7"/>
      <c r="K3" s="7"/>
      <c r="L3" s="7"/>
      <c r="M3" s="10">
        <f>(SUM((D3-50)/10*3,(E3-50)/10*3,(F3-50)/10*3,(G3-50)/10*2,(H3-50)/10*3,(I3-50)/10*3,(J3-50)/10*3,(K3-50)/10*3,(L3-50)/10*3))/26</f>
        <v>-5</v>
      </c>
      <c r="N3" s="21"/>
    </row>
    <row r="4" s="2" customFormat="1" ht="21" customHeight="1" spans="4:14">
      <c r="D4" s="18" t="s">
        <v>17</v>
      </c>
      <c r="E4" s="18"/>
      <c r="F4" s="18"/>
      <c r="G4" s="18"/>
      <c r="H4" s="18"/>
      <c r="I4" s="18"/>
      <c r="J4" s="18"/>
      <c r="K4" s="18"/>
      <c r="L4" s="18"/>
      <c r="M4" s="37"/>
      <c r="N4" s="38"/>
    </row>
    <row r="5" s="2" customFormat="1" spans="1:13">
      <c r="A5" s="34"/>
      <c r="M5" s="35"/>
    </row>
    <row r="6" s="2" customFormat="1" spans="1:13">
      <c r="A6" s="34"/>
      <c r="M6" s="35"/>
    </row>
  </sheetData>
  <autoFilter ref="A1:N4">
    <extLst/>
  </autoFilter>
  <mergeCells count="2">
    <mergeCell ref="A1:N1"/>
    <mergeCell ref="D4:M4"/>
  </mergeCells>
  <pageMargins left="0.75" right="0.75" top="1" bottom="1" header="0.5" footer="0.5"/>
  <pageSetup paperSize="8" scale="5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"/>
  <sheetViews>
    <sheetView workbookViewId="0">
      <selection activeCell="L27" sqref="L27"/>
    </sheetView>
  </sheetViews>
  <sheetFormatPr defaultColWidth="9" defaultRowHeight="12.85" outlineLevelRow="4"/>
  <cols>
    <col min="1" max="1" width="5.00900900900901" style="2" customWidth="1"/>
    <col min="2" max="2" width="10.6486486486486" style="2" customWidth="1"/>
    <col min="3" max="3" width="7.94594594594595" style="2" customWidth="1"/>
    <col min="4" max="6" width="10.6216216216216" style="2" customWidth="1"/>
    <col min="7" max="7" width="11.8018018018018" style="2" customWidth="1"/>
    <col min="8" max="8" width="10.6216216216216" style="2" customWidth="1"/>
    <col min="9" max="9" width="12.045045045045" style="2" customWidth="1"/>
    <col min="10" max="14" width="10.6216216216216" style="2" customWidth="1"/>
    <col min="15" max="15" width="19.3783783783784" style="2" customWidth="1"/>
    <col min="16" max="16384" width="9" style="2"/>
  </cols>
  <sheetData>
    <row r="1" s="2" customFormat="1" ht="24.95" customHeight="1" spans="1:15">
      <c r="A1" s="3" t="s">
        <v>47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="1" customFormat="1" ht="24.95" customHeight="1" spans="1:15">
      <c r="A2" s="5" t="s">
        <v>19</v>
      </c>
      <c r="B2" s="5" t="s">
        <v>20</v>
      </c>
      <c r="C2" s="5" t="s">
        <v>21</v>
      </c>
      <c r="D2" s="9" t="s">
        <v>22</v>
      </c>
      <c r="E2" s="9" t="s">
        <v>48</v>
      </c>
      <c r="F2" s="28" t="s">
        <v>49</v>
      </c>
      <c r="G2" s="9" t="s">
        <v>50</v>
      </c>
      <c r="H2" s="9" t="s">
        <v>51</v>
      </c>
      <c r="I2" s="28" t="s">
        <v>52</v>
      </c>
      <c r="J2" s="9" t="s">
        <v>53</v>
      </c>
      <c r="K2" s="9" t="s">
        <v>54</v>
      </c>
      <c r="L2" s="9" t="s">
        <v>55</v>
      </c>
      <c r="M2" s="9" t="s">
        <v>56</v>
      </c>
      <c r="N2" s="31" t="s">
        <v>33</v>
      </c>
      <c r="O2" s="32" t="s">
        <v>16</v>
      </c>
    </row>
    <row r="3" s="2" customFormat="1" ht="16" customHeight="1" spans="1:15">
      <c r="A3" s="29">
        <v>1</v>
      </c>
      <c r="B3" s="29"/>
      <c r="C3" s="29"/>
      <c r="D3" s="7"/>
      <c r="E3" s="7"/>
      <c r="F3" s="7"/>
      <c r="G3" s="7"/>
      <c r="H3" s="7"/>
      <c r="I3" s="7"/>
      <c r="J3" s="7"/>
      <c r="K3" s="7"/>
      <c r="L3" s="7"/>
      <c r="M3" s="7"/>
      <c r="N3" s="10">
        <f>(SUM((D3-50)/10*3,(E3-50)/10*3,(F3-50)/10*3,(G3-50)/10*3,(H3-50)/10*3,(I3-50)/10*3,(J3-50)/10*3,(K3-50)/10*3,(L3-50)/10*2,(M3-50)/10*3)/29)</f>
        <v>-5</v>
      </c>
      <c r="O3" s="33"/>
    </row>
    <row r="5" spans="4:15">
      <c r="D5" s="18" t="s">
        <v>17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</sheetData>
  <autoFilter ref="A1:O3">
    <extLst/>
  </autoFilter>
  <mergeCells count="2">
    <mergeCell ref="A1:O1"/>
    <mergeCell ref="D5:O5"/>
  </mergeCells>
  <pageMargins left="0.75" right="0.75" top="1" bottom="1" header="0.5" footer="0.5"/>
  <pageSetup paperSize="8" scale="82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"/>
  <sheetViews>
    <sheetView workbookViewId="0">
      <selection activeCell="J13" sqref="J13"/>
    </sheetView>
  </sheetViews>
  <sheetFormatPr defaultColWidth="13.6216216216216" defaultRowHeight="12.85" outlineLevelRow="3"/>
  <cols>
    <col min="1" max="1" width="5.00900900900901" style="2" customWidth="1"/>
    <col min="2" max="2" width="10.4954954954955" style="2" customWidth="1"/>
    <col min="3" max="3" width="7.37837837837838" style="2" customWidth="1"/>
    <col min="4" max="6" width="10.6216216216216" style="2" customWidth="1"/>
    <col min="7" max="7" width="11.3513513513514" style="2" customWidth="1"/>
    <col min="8" max="9" width="10.6216216216216" style="2" customWidth="1"/>
    <col min="10" max="10" width="12.4324324324324" style="2" customWidth="1"/>
    <col min="11" max="14" width="10.6216216216216" style="2" customWidth="1"/>
    <col min="15" max="15" width="17.9099099099099" style="2" customWidth="1"/>
    <col min="16" max="16378" width="13.6216216216216" style="2" customWidth="1"/>
    <col min="16379" max="16384" width="13.6216216216216" style="2"/>
  </cols>
  <sheetData>
    <row r="1" s="2" customFormat="1" ht="28" customHeight="1" spans="1:15">
      <c r="A1" s="3" t="s">
        <v>57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21" customHeight="1" spans="1:15">
      <c r="A2" s="14" t="s">
        <v>1</v>
      </c>
      <c r="B2" s="14" t="s">
        <v>2</v>
      </c>
      <c r="C2" s="14" t="s">
        <v>3</v>
      </c>
      <c r="D2" s="15" t="s">
        <v>4</v>
      </c>
      <c r="E2" s="15" t="s">
        <v>5</v>
      </c>
      <c r="F2" s="15" t="s">
        <v>58</v>
      </c>
      <c r="G2" s="15" t="s">
        <v>59</v>
      </c>
      <c r="H2" s="15" t="s">
        <v>60</v>
      </c>
      <c r="I2" s="15" t="s">
        <v>61</v>
      </c>
      <c r="J2" s="15" t="s">
        <v>62</v>
      </c>
      <c r="K2" s="15" t="s">
        <v>63</v>
      </c>
      <c r="L2" s="15" t="s">
        <v>64</v>
      </c>
      <c r="M2" s="15" t="s">
        <v>65</v>
      </c>
      <c r="N2" s="20" t="s">
        <v>15</v>
      </c>
      <c r="O2" s="15" t="s">
        <v>16</v>
      </c>
    </row>
    <row r="3" s="2" customFormat="1" ht="16" customHeight="1" spans="1:15">
      <c r="A3" s="24">
        <v>1</v>
      </c>
      <c r="B3" s="24"/>
      <c r="C3" s="24"/>
      <c r="D3" s="7"/>
      <c r="E3" s="7"/>
      <c r="F3" s="7"/>
      <c r="G3" s="7"/>
      <c r="H3" s="7"/>
      <c r="I3" s="7"/>
      <c r="J3" s="7"/>
      <c r="K3" s="7"/>
      <c r="L3" s="7"/>
      <c r="M3" s="7"/>
      <c r="N3" s="10">
        <f>(SUM((D3-50)/10*3,(E3-50)/10*3,(F3-50)/10*3,(G3-50)/10*3,(H3-50)/10*3,(I3-50)/10*3,(J3-50)/10*3,(K3-50)/10*3,(L3-50)/10*2.5,(M3-50)/10*3))/29.5</f>
        <v>-5</v>
      </c>
      <c r="O3" s="21"/>
    </row>
    <row r="4" s="2" customFormat="1" ht="21" customHeight="1" spans="4:15">
      <c r="D4" s="25" t="s">
        <v>17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26"/>
    </row>
  </sheetData>
  <autoFilter ref="A1:O4">
    <extLst/>
  </autoFilter>
  <mergeCells count="2">
    <mergeCell ref="A1:O1"/>
    <mergeCell ref="D4:N4"/>
  </mergeCells>
  <pageMargins left="0.75" right="0.75" top="1" bottom="1" header="0.5" footer="0.5"/>
  <pageSetup paperSize="8" scale="84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"/>
  <sheetViews>
    <sheetView workbookViewId="0">
      <selection activeCell="L18" sqref="L18"/>
    </sheetView>
  </sheetViews>
  <sheetFormatPr defaultColWidth="9" defaultRowHeight="12.85" outlineLevelRow="4"/>
  <cols>
    <col min="1" max="1" width="5.48648648648649" style="2" customWidth="1"/>
    <col min="2" max="2" width="11.1801801801802" style="2" customWidth="1"/>
    <col min="3" max="3" width="8.18018018018018" style="2" customWidth="1"/>
    <col min="4" max="6" width="10.9099099099099" style="2" customWidth="1"/>
    <col min="7" max="7" width="10.6216216216216" style="2" customWidth="1"/>
    <col min="8" max="8" width="17.1711711711712" style="2" customWidth="1"/>
    <col min="9" max="9" width="15.0810810810811" style="2" customWidth="1"/>
    <col min="10" max="10" width="10.4234234234234" style="2" customWidth="1"/>
    <col min="11" max="11" width="11.3423423423423" style="2" customWidth="1"/>
    <col min="12" max="12" width="12.990990990991" style="2" customWidth="1"/>
    <col min="13" max="14" width="10.6216216216216" style="2" customWidth="1"/>
    <col min="15" max="15" width="23.0810810810811" style="2" customWidth="1"/>
    <col min="16" max="16384" width="9" style="2"/>
  </cols>
  <sheetData>
    <row r="1" ht="24.95" customHeight="1" spans="1:15">
      <c r="A1" s="12" t="s">
        <v>66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="1" customFormat="1" ht="16" customHeight="1" spans="1:15">
      <c r="A2" s="14" t="s">
        <v>1</v>
      </c>
      <c r="B2" s="14" t="s">
        <v>2</v>
      </c>
      <c r="C2" s="14" t="s">
        <v>3</v>
      </c>
      <c r="D2" s="15" t="s">
        <v>67</v>
      </c>
      <c r="E2" s="15" t="s">
        <v>68</v>
      </c>
      <c r="F2" s="15" t="s">
        <v>37</v>
      </c>
      <c r="G2" s="15" t="s">
        <v>69</v>
      </c>
      <c r="H2" s="15" t="s">
        <v>70</v>
      </c>
      <c r="I2" s="15" t="s">
        <v>71</v>
      </c>
      <c r="J2" s="19" t="s">
        <v>72</v>
      </c>
      <c r="K2" s="15" t="s">
        <v>73</v>
      </c>
      <c r="L2" s="15" t="s">
        <v>74</v>
      </c>
      <c r="M2" s="15" t="s">
        <v>58</v>
      </c>
      <c r="N2" s="20" t="s">
        <v>15</v>
      </c>
      <c r="O2" s="15" t="s">
        <v>16</v>
      </c>
    </row>
    <row r="3" ht="16" customHeight="1" spans="1:15">
      <c r="A3" s="6">
        <v>1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10">
        <f>(SUM((D3-50)/10*3,(E3-50)/10*3,(F3-50)/10*3,(G3-50)/10*3,(H3-50)/10*4,(I3-50)/10*3,(J3-50)/10*2,(K3-50)/10*3,(L3-50)/10*3,(M3-50)/10*3))/30</f>
        <v>-5</v>
      </c>
      <c r="O3" s="21"/>
    </row>
    <row r="4" spans="2:15">
      <c r="B4" s="16"/>
      <c r="C4" s="16"/>
      <c r="D4" s="17"/>
      <c r="E4" s="17"/>
      <c r="F4" s="17"/>
      <c r="G4" s="17"/>
      <c r="H4" s="17"/>
      <c r="I4" s="17"/>
      <c r="J4" s="17"/>
      <c r="K4" s="17"/>
      <c r="L4" s="17"/>
      <c r="M4" s="17"/>
      <c r="N4" s="22"/>
      <c r="O4" s="23"/>
    </row>
    <row r="5" spans="4:14">
      <c r="D5" s="18" t="s">
        <v>17</v>
      </c>
      <c r="E5" s="18"/>
      <c r="F5" s="18"/>
      <c r="G5" s="18"/>
      <c r="H5" s="18"/>
      <c r="I5" s="18"/>
      <c r="J5" s="18"/>
      <c r="K5" s="18"/>
      <c r="L5" s="18"/>
      <c r="M5" s="18"/>
      <c r="N5" s="18"/>
    </row>
  </sheetData>
  <autoFilter ref="A1:O3">
    <extLst/>
  </autoFilter>
  <mergeCells count="2">
    <mergeCell ref="A1:O1"/>
    <mergeCell ref="D5:N5"/>
  </mergeCells>
  <pageMargins left="0.7" right="0.7" top="0.75" bottom="0.75" header="0.3" footer="0.3"/>
  <pageSetup paperSize="8" scale="78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"/>
  <sheetViews>
    <sheetView workbookViewId="0">
      <selection activeCell="M10" sqref="M10"/>
    </sheetView>
  </sheetViews>
  <sheetFormatPr defaultColWidth="9" defaultRowHeight="12.85" outlineLevelRow="4"/>
  <cols>
    <col min="1" max="1" width="4.78378378378378" style="2" customWidth="1"/>
    <col min="2" max="2" width="10.5045045045045" style="2" customWidth="1"/>
    <col min="3" max="3" width="8.71171171171171" style="2" customWidth="1"/>
    <col min="4" max="6" width="10.6216216216216" style="2" customWidth="1"/>
    <col min="7" max="7" width="11.7387387387387" style="2" customWidth="1"/>
    <col min="8" max="8" width="10.6216216216216" style="2" customWidth="1"/>
    <col min="9" max="9" width="12.4234234234234" style="2" customWidth="1"/>
    <col min="10" max="14" width="10.6216216216216" style="2" customWidth="1"/>
    <col min="15" max="15" width="20.6126126126126" style="2" customWidth="1"/>
    <col min="16" max="16384" width="9" style="2"/>
  </cols>
  <sheetData>
    <row r="1" ht="27" customHeight="1" spans="1:15">
      <c r="A1" s="3" t="s">
        <v>75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18" customHeight="1" spans="1:15">
      <c r="A2" s="5" t="s">
        <v>19</v>
      </c>
      <c r="B2" s="5" t="s">
        <v>20</v>
      </c>
      <c r="C2" s="5" t="s">
        <v>21</v>
      </c>
      <c r="D2" s="5" t="s">
        <v>76</v>
      </c>
      <c r="E2" s="5" t="s">
        <v>77</v>
      </c>
      <c r="F2" s="5" t="s">
        <v>78</v>
      </c>
      <c r="G2" s="5" t="s">
        <v>79</v>
      </c>
      <c r="H2" s="5" t="s">
        <v>80</v>
      </c>
      <c r="I2" s="5" t="s">
        <v>81</v>
      </c>
      <c r="J2" s="5" t="s">
        <v>82</v>
      </c>
      <c r="K2" s="5" t="s">
        <v>83</v>
      </c>
      <c r="L2" s="5" t="s">
        <v>84</v>
      </c>
      <c r="M2" s="5" t="s">
        <v>85</v>
      </c>
      <c r="N2" s="5" t="s">
        <v>86</v>
      </c>
      <c r="O2" s="9" t="s">
        <v>34</v>
      </c>
    </row>
    <row r="3" s="2" customFormat="1" ht="16" customHeight="1" spans="1:15">
      <c r="A3" s="6">
        <v>1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10">
        <f>(SUM((D3-50)/10*3,(E3-50)/10*3,(F3-50)/10*3,(G3-50)/10*3,(H3-50)/10*3,(I3-50)/10*3,(J3-50)/10*3,(K3-50)/10*3,(L3-50)/10*2,(M3-50)/10*3)/29)</f>
        <v>-5</v>
      </c>
      <c r="O3" s="11"/>
    </row>
    <row r="5" spans="4:14">
      <c r="D5" s="8" t="s">
        <v>87</v>
      </c>
      <c r="E5" s="8"/>
      <c r="F5" s="8"/>
      <c r="G5" s="8"/>
      <c r="H5" s="8"/>
      <c r="I5" s="8"/>
      <c r="J5" s="8"/>
      <c r="K5" s="8"/>
      <c r="L5" s="8"/>
      <c r="M5" s="8"/>
      <c r="N5" s="8"/>
    </row>
  </sheetData>
  <autoFilter ref="A1:O3">
    <extLst/>
  </autoFilter>
  <mergeCells count="2">
    <mergeCell ref="A1:O1"/>
    <mergeCell ref="D5:N5"/>
  </mergeCells>
  <pageMargins left="0.75" right="0.75" top="1" bottom="1" header="0.5" footer="0.5"/>
  <pageSetup paperSize="8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商管</vt:lpstr>
      <vt:lpstr>国贸</vt:lpstr>
      <vt:lpstr>行政</vt:lpstr>
      <vt:lpstr>会计</vt:lpstr>
      <vt:lpstr>物流</vt:lpstr>
      <vt:lpstr>信管</vt:lpstr>
      <vt:lpstr>会合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</cp:lastModifiedBy>
  <dcterms:created xsi:type="dcterms:W3CDTF">2006-09-13T11:21:00Z</dcterms:created>
  <dcterms:modified xsi:type="dcterms:W3CDTF">2024-02-25T09:13:31Z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A32B84BC8EC74A89834D2F69F94B19F4</vt:lpwstr>
  </property>
</Properties>
</file>